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Achats - marchés\Services\2025\2025FCS0020_Maintenance et exploitation des installations et équipements électriques\1_CONSULTATION\2_DCE\1_DCE_publié\DCE_20250717_vf\4_ANNEXES_CCTP_vf2_20250717\"/>
    </mc:Choice>
  </mc:AlternateContent>
  <xr:revisionPtr revIDLastSave="0" documentId="13_ncr:1_{5577F1F6-866C-456F-AB52-9D0FEEE09985}" xr6:coauthVersionLast="47" xr6:coauthVersionMax="47" xr10:uidLastSave="{00000000-0000-0000-0000-000000000000}"/>
  <bookViews>
    <workbookView xWindow="-108" yWindow="-108" windowWidth="23256" windowHeight="12576" xr2:uid="{479361E4-4428-4749-9DDE-0C6D11C8B08F}"/>
  </bookViews>
  <sheets>
    <sheet name="Annexe 6 Eclairage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0" i="1" l="1"/>
  <c r="M49" i="1"/>
  <c r="J49" i="1"/>
  <c r="M48" i="1"/>
  <c r="J48" i="1"/>
  <c r="M47" i="1"/>
  <c r="J47" i="1"/>
  <c r="M46" i="1"/>
  <c r="J46" i="1"/>
  <c r="M45" i="1"/>
  <c r="J45" i="1"/>
  <c r="M44" i="1"/>
  <c r="J44" i="1"/>
  <c r="M43" i="1"/>
  <c r="J43" i="1"/>
  <c r="M42" i="1"/>
  <c r="J42" i="1"/>
  <c r="M41" i="1"/>
  <c r="J41" i="1"/>
  <c r="M40" i="1"/>
  <c r="J40" i="1"/>
  <c r="M39" i="1"/>
  <c r="J39" i="1"/>
  <c r="M38" i="1"/>
  <c r="J38" i="1"/>
  <c r="M37" i="1"/>
  <c r="J37" i="1"/>
  <c r="M36" i="1"/>
  <c r="J36" i="1"/>
  <c r="M35" i="1"/>
  <c r="J35" i="1"/>
  <c r="M34" i="1"/>
  <c r="J34" i="1"/>
  <c r="M33" i="1"/>
  <c r="J33" i="1"/>
  <c r="M32" i="1"/>
  <c r="J32" i="1"/>
  <c r="M31" i="1"/>
  <c r="J31" i="1"/>
  <c r="M30" i="1"/>
  <c r="J30" i="1"/>
  <c r="M29" i="1"/>
  <c r="J29" i="1"/>
  <c r="M28" i="1"/>
  <c r="J28" i="1"/>
  <c r="M27" i="1"/>
  <c r="J27" i="1"/>
  <c r="M26" i="1"/>
  <c r="J26" i="1"/>
  <c r="M25" i="1"/>
  <c r="J25" i="1"/>
  <c r="M24" i="1"/>
  <c r="J24" i="1"/>
  <c r="M23" i="1"/>
  <c r="J23" i="1"/>
  <c r="M22" i="1"/>
  <c r="J22" i="1"/>
  <c r="M21" i="1"/>
  <c r="J21" i="1"/>
  <c r="M20" i="1"/>
  <c r="J20" i="1"/>
  <c r="M19" i="1"/>
  <c r="J19" i="1"/>
  <c r="M18" i="1"/>
  <c r="J18" i="1"/>
  <c r="M17" i="1"/>
  <c r="J17" i="1"/>
  <c r="M16" i="1"/>
  <c r="J16" i="1"/>
  <c r="M15" i="1"/>
  <c r="J15" i="1"/>
  <c r="M14" i="1"/>
  <c r="J14" i="1"/>
  <c r="M13" i="1"/>
  <c r="J13" i="1"/>
  <c r="M12" i="1"/>
  <c r="J12" i="1"/>
  <c r="M11" i="1"/>
  <c r="J11" i="1"/>
  <c r="M10" i="1"/>
  <c r="J10" i="1"/>
  <c r="M9" i="1"/>
  <c r="J9" i="1"/>
  <c r="M8" i="1"/>
  <c r="J8" i="1"/>
  <c r="M7" i="1"/>
  <c r="J7" i="1"/>
  <c r="M6" i="1"/>
  <c r="J6" i="1"/>
  <c r="M5" i="1"/>
  <c r="J5" i="1"/>
  <c r="J51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<sst xmlns="http://schemas.openxmlformats.org/spreadsheetml/2006/main" count="161" uniqueCount="133">
  <si>
    <r>
      <t xml:space="preserve">ANNEXE </t>
    </r>
    <r>
      <rPr>
        <b/>
        <sz val="22"/>
        <color theme="7" tint="-0.249977111117893"/>
        <rFont val="Aptos Narrow"/>
        <family val="2"/>
        <scheme val="minor"/>
      </rPr>
      <t>6</t>
    </r>
  </si>
  <si>
    <t xml:space="preserve">ECLAIRAGES </t>
  </si>
  <si>
    <t>Bâtiments</t>
  </si>
  <si>
    <t xml:space="preserve">Nombre par niveaux </t>
  </si>
  <si>
    <t>N°</t>
  </si>
  <si>
    <t>Désignation</t>
  </si>
  <si>
    <t xml:space="preserve">Nom </t>
  </si>
  <si>
    <t>S/Sol</t>
  </si>
  <si>
    <t>RdC</t>
  </si>
  <si>
    <t>1er étage</t>
  </si>
  <si>
    <t>2e étage</t>
  </si>
  <si>
    <t>Terrasse</t>
  </si>
  <si>
    <t>Autres</t>
  </si>
  <si>
    <t xml:space="preserve">TOTAL </t>
  </si>
  <si>
    <t>Commentaires</t>
  </si>
  <si>
    <t>% LED</t>
  </si>
  <si>
    <t>Progression LED</t>
  </si>
  <si>
    <t>02</t>
  </si>
  <si>
    <t>Administration</t>
  </si>
  <si>
    <t>Albert CAQUOT</t>
  </si>
  <si>
    <t>95</t>
  </si>
  <si>
    <t>03</t>
  </si>
  <si>
    <t>Direction</t>
  </si>
  <si>
    <t>50</t>
  </si>
  <si>
    <t>05</t>
  </si>
  <si>
    <t>Pôle Enseignement  1</t>
  </si>
  <si>
    <t>Col. Jean-Baptiste ROCHE</t>
  </si>
  <si>
    <t>06</t>
  </si>
  <si>
    <t xml:space="preserve">Open Space </t>
  </si>
  <si>
    <t>Mikhail GOUREVITCH</t>
  </si>
  <si>
    <t>quantitatif  2022</t>
  </si>
  <si>
    <t>07</t>
  </si>
  <si>
    <t xml:space="preserve">Laboratoires </t>
  </si>
  <si>
    <t xml:space="preserve">Ferdinand FERBER </t>
  </si>
  <si>
    <t>08</t>
  </si>
  <si>
    <t>Gymnase</t>
  </si>
  <si>
    <t>Jeanne LABROSSE -
André-Jacques GARNERIN</t>
  </si>
  <si>
    <t>09</t>
  </si>
  <si>
    <t>Piscine</t>
  </si>
  <si>
    <t xml:space="preserve">Jacqueline CLERC </t>
  </si>
  <si>
    <t>10</t>
  </si>
  <si>
    <t>Bâtiment Industriel</t>
  </si>
  <si>
    <t>-</t>
  </si>
  <si>
    <r>
      <t xml:space="preserve">Démolition </t>
    </r>
    <r>
      <rPr>
        <b/>
        <sz val="11"/>
        <color theme="1"/>
        <rFont val="Aptos Narrow"/>
        <family val="2"/>
        <scheme val="minor"/>
      </rPr>
      <t>2026</t>
    </r>
    <r>
      <rPr>
        <sz val="11"/>
        <color theme="1"/>
        <rFont val="Aptos Narrow"/>
        <family val="2"/>
        <scheme val="minor"/>
      </rPr>
      <t xml:space="preserve"> - Livraison</t>
    </r>
    <r>
      <rPr>
        <b/>
        <sz val="11"/>
        <color theme="1"/>
        <rFont val="Aptos Narrow"/>
        <family val="2"/>
        <scheme val="minor"/>
      </rPr>
      <t xml:space="preserve"> 2028</t>
    </r>
  </si>
  <si>
    <t>11</t>
  </si>
  <si>
    <t>Henri Fabre</t>
  </si>
  <si>
    <t>12</t>
  </si>
  <si>
    <t xml:space="preserve">Pavillon Directeur </t>
  </si>
  <si>
    <t>13</t>
  </si>
  <si>
    <t>CNE</t>
  </si>
  <si>
    <t>Gilbert KLOPFSTEIN</t>
  </si>
  <si>
    <t>14</t>
  </si>
  <si>
    <t>Reprographie - Irradiation - Tour de chute</t>
  </si>
  <si>
    <t>Joseph-Michel et 
Jacques-Étienne MONTGOLFIER</t>
  </si>
  <si>
    <t>15</t>
  </si>
  <si>
    <t>S/Station chauffage SUD</t>
  </si>
  <si>
    <t>16</t>
  </si>
  <si>
    <t xml:space="preserve">Locaux Syndicaux </t>
  </si>
  <si>
    <t>Ida GENTY-ROSSI et 
Robert ROSSI</t>
  </si>
  <si>
    <t>17</t>
  </si>
  <si>
    <t xml:space="preserve">Magasin </t>
  </si>
  <si>
    <t>Paul et Charles RENARD</t>
  </si>
  <si>
    <t>18</t>
  </si>
  <si>
    <t>Immobilier et Soutien</t>
  </si>
  <si>
    <t>Sophie et Jean-Pierre BLANCHARD</t>
  </si>
  <si>
    <t>19</t>
  </si>
  <si>
    <t>Garages (1-2-3-4)</t>
  </si>
  <si>
    <t>33</t>
  </si>
  <si>
    <t>Stockage IS</t>
  </si>
  <si>
    <t>38</t>
  </si>
  <si>
    <t xml:space="preserve">Aérodynamique </t>
  </si>
  <si>
    <t>Marcel DASSAULT</t>
  </si>
  <si>
    <t>39</t>
  </si>
  <si>
    <t>Propulsion - GenHyo</t>
  </si>
  <si>
    <t>René RAVAUD</t>
  </si>
  <si>
    <t>44</t>
  </si>
  <si>
    <t>Lasbordes Hangar Supaéro</t>
  </si>
  <si>
    <t>49</t>
  </si>
  <si>
    <t>Restaurant</t>
  </si>
  <si>
    <t xml:space="preserve">RH </t>
  </si>
  <si>
    <t>Émile DEWOITINE</t>
  </si>
  <si>
    <t>51</t>
  </si>
  <si>
    <t xml:space="preserve">Ateliers Infra. </t>
  </si>
  <si>
    <t>Jean BERTIN</t>
  </si>
  <si>
    <t>54</t>
  </si>
  <si>
    <t>Club Aviron (N°3)</t>
  </si>
  <si>
    <t>55</t>
  </si>
  <si>
    <t>Club (N°4)</t>
  </si>
  <si>
    <t>56</t>
  </si>
  <si>
    <t>PL - Poste HT Livraison</t>
  </si>
  <si>
    <t>57</t>
  </si>
  <si>
    <t xml:space="preserve">P1 - Poste HT </t>
  </si>
  <si>
    <t>58</t>
  </si>
  <si>
    <t xml:space="preserve">P2 - Poste HT </t>
  </si>
  <si>
    <t>59</t>
  </si>
  <si>
    <t xml:space="preserve">P3 - Poste HT </t>
  </si>
  <si>
    <t>60</t>
  </si>
  <si>
    <t xml:space="preserve">P5 - Poste HT </t>
  </si>
  <si>
    <t>61</t>
  </si>
  <si>
    <t>Pôle Enseignement  2</t>
  </si>
  <si>
    <t xml:space="preserve">Jean PIERSON </t>
  </si>
  <si>
    <t>65</t>
  </si>
  <si>
    <t>SAA</t>
  </si>
  <si>
    <t>67</t>
  </si>
  <si>
    <t xml:space="preserve">Local Compresseurs </t>
  </si>
  <si>
    <t>68</t>
  </si>
  <si>
    <t>S/Station chauffage NORD</t>
  </si>
  <si>
    <t>79</t>
  </si>
  <si>
    <t>Lasbordes Hangar ENSICA</t>
  </si>
  <si>
    <t>80</t>
  </si>
  <si>
    <t xml:space="preserve">P6 - Poste HT </t>
  </si>
  <si>
    <t>81</t>
  </si>
  <si>
    <t>Poste de Garde - Accueil</t>
  </si>
  <si>
    <t>82</t>
  </si>
  <si>
    <t>Stockage InnovSpace</t>
  </si>
  <si>
    <t>83</t>
  </si>
  <si>
    <t>Local Motos Nord-Ouest</t>
  </si>
  <si>
    <t>84</t>
  </si>
  <si>
    <t>Local Motos Nord-Est</t>
  </si>
  <si>
    <t>85</t>
  </si>
  <si>
    <t xml:space="preserve">Aérothèque </t>
  </si>
  <si>
    <t>Marie MARVINGT</t>
  </si>
  <si>
    <t>87</t>
  </si>
  <si>
    <t>Local Chariot élévateur</t>
  </si>
  <si>
    <t>88</t>
  </si>
  <si>
    <t xml:space="preserve">Abri 2 roues </t>
  </si>
  <si>
    <t>89</t>
  </si>
  <si>
    <t>Local ÉROSION</t>
  </si>
  <si>
    <t>90</t>
  </si>
  <si>
    <t>Stockage DMSM</t>
  </si>
  <si>
    <t>Livraison en 2026</t>
  </si>
  <si>
    <r>
      <t xml:space="preserve">CCTP - Appareils d'Éclairage </t>
    </r>
    <r>
      <rPr>
        <sz val="22"/>
        <color theme="4" tint="0.39997558519241921"/>
        <rFont val="Dutch801 XBd BT"/>
        <family val="1"/>
      </rPr>
      <t>(Évolution LED)</t>
    </r>
  </si>
  <si>
    <t xml:space="preserve">Rampes LED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</si>
</sst>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7" tint="-0.249977111117893"/>
      <name val="Aptos Narrow"/>
      <family val="2"/>
      <scheme val="minor"/>
    </font>
    <font>
      <b/>
      <sz val="22"/>
      <color theme="4" tint="0.39997558519241921"/>
      <name val="Dutch801 XBd BT"/>
      <family val="1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7"/>
      <name val="Webdings"/>
      <family val="1"/>
      <charset val="2"/>
    </font>
    <font>
      <sz val="22"/>
      <color theme="4" tint="0.39997558519241921"/>
      <name val="Dutch801 XBd BT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lightUp">
        <bgColor theme="7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rgb="FFFFFF00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theme="3" tint="0.24994659260841701"/>
      </top>
      <bottom style="double">
        <color theme="3" tint="0.24994659260841701"/>
      </bottom>
      <diagonal/>
    </border>
    <border>
      <left/>
      <right/>
      <top style="double">
        <color theme="3" tint="0.24994659260841701"/>
      </top>
      <bottom style="double">
        <color theme="3" tint="0.24994659260841701"/>
      </bottom>
      <diagonal/>
    </border>
    <border>
      <left/>
      <right style="double">
        <color theme="3" tint="0.24994659260841701"/>
      </right>
      <top style="double">
        <color theme="3" tint="0.24994659260841701"/>
      </top>
      <bottom style="double">
        <color theme="3" tint="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3" borderId="14" xfId="0" applyFont="1" applyFill="1" applyBorder="1"/>
    <xf numFmtId="0" fontId="0" fillId="0" borderId="17" xfId="0" applyBorder="1" applyAlignment="1">
      <alignment horizontal="center"/>
    </xf>
    <xf numFmtId="49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/>
    <xf numFmtId="0" fontId="1" fillId="3" borderId="16" xfId="0" applyFont="1" applyFill="1" applyBorder="1"/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center"/>
    </xf>
    <xf numFmtId="0" fontId="7" fillId="4" borderId="18" xfId="0" applyFont="1" applyFill="1" applyBorder="1"/>
    <xf numFmtId="0" fontId="7" fillId="4" borderId="19" xfId="0" applyFont="1" applyFill="1" applyBorder="1"/>
    <xf numFmtId="0" fontId="7" fillId="4" borderId="20" xfId="0" applyFont="1" applyFill="1" applyBorder="1"/>
    <xf numFmtId="0" fontId="0" fillId="4" borderId="19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1" xfId="0" applyFill="1" applyBorder="1" applyAlignment="1">
      <alignment horizontal="left"/>
    </xf>
    <xf numFmtId="0" fontId="8" fillId="4" borderId="17" xfId="0" applyFont="1" applyFill="1" applyBorder="1"/>
    <xf numFmtId="0" fontId="0" fillId="0" borderId="20" xfId="0" applyBorder="1" applyAlignment="1">
      <alignment horizontal="center"/>
    </xf>
    <xf numFmtId="0" fontId="7" fillId="5" borderId="23" xfId="0" applyFont="1" applyFill="1" applyBorder="1"/>
    <xf numFmtId="0" fontId="7" fillId="5" borderId="24" xfId="0" applyFont="1" applyFill="1" applyBorder="1"/>
    <xf numFmtId="0" fontId="7" fillId="5" borderId="25" xfId="0" applyFont="1" applyFill="1" applyBorder="1"/>
    <xf numFmtId="0" fontId="1" fillId="6" borderId="26" xfId="0" applyFont="1" applyFill="1" applyBorder="1"/>
    <xf numFmtId="0" fontId="0" fillId="5" borderId="24" xfId="0" applyFill="1" applyBorder="1" applyAlignment="1">
      <alignment horizontal="center"/>
    </xf>
    <xf numFmtId="0" fontId="1" fillId="6" borderId="24" xfId="0" applyFont="1" applyFill="1" applyBorder="1"/>
    <xf numFmtId="0" fontId="1" fillId="6" borderId="25" xfId="0" applyFont="1" applyFill="1" applyBorder="1"/>
    <xf numFmtId="0" fontId="0" fillId="5" borderId="27" xfId="0" applyFill="1" applyBorder="1" applyAlignment="1">
      <alignment horizontal="center"/>
    </xf>
    <xf numFmtId="0" fontId="0" fillId="5" borderId="27" xfId="0" applyFill="1" applyBorder="1" applyAlignment="1">
      <alignment horizontal="left"/>
    </xf>
    <xf numFmtId="0" fontId="8" fillId="5" borderId="28" xfId="0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64ADE-A013-487B-8815-CF55CD001181}">
  <sheetPr>
    <pageSetUpPr fitToPage="1"/>
  </sheetPr>
  <dimension ref="A1:M51"/>
  <sheetViews>
    <sheetView tabSelected="1" workbookViewId="0">
      <selection activeCell="K48" sqref="K48"/>
    </sheetView>
  </sheetViews>
  <sheetFormatPr baseColWidth="10" defaultColWidth="11.44140625" defaultRowHeight="14.4"/>
  <cols>
    <col min="1" max="1" width="3.33203125" bestFit="1" customWidth="1"/>
    <col min="2" max="2" width="39.109375" bestFit="1" customWidth="1"/>
    <col min="3" max="3" width="47.44140625" bestFit="1" customWidth="1"/>
    <col min="10" max="10" width="7.33203125" bestFit="1" customWidth="1"/>
    <col min="11" max="11" width="33.33203125" bestFit="1" customWidth="1"/>
    <col min="12" max="12" width="10" customWidth="1"/>
    <col min="13" max="13" width="22.6640625" customWidth="1"/>
  </cols>
  <sheetData>
    <row r="1" spans="1:13" ht="30" thickTop="1" thickBot="1">
      <c r="A1" s="48" t="s">
        <v>0</v>
      </c>
      <c r="B1" s="49"/>
      <c r="C1" s="50" t="s">
        <v>131</v>
      </c>
      <c r="D1" s="51"/>
      <c r="E1" s="51"/>
      <c r="F1" s="51"/>
      <c r="G1" s="51"/>
      <c r="H1" s="51"/>
      <c r="I1" s="51"/>
      <c r="J1" s="51"/>
      <c r="K1" s="51"/>
      <c r="L1" s="51"/>
      <c r="M1" s="1" t="e" vm="1">
        <v>#VALUE!</v>
      </c>
    </row>
    <row r="2" spans="1:13" ht="26.4" thickBo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8.600000000000001" thickBot="1">
      <c r="A3" s="53" t="s">
        <v>2</v>
      </c>
      <c r="B3" s="54"/>
      <c r="C3" s="55"/>
      <c r="D3" s="56" t="s">
        <v>3</v>
      </c>
      <c r="E3" s="54"/>
      <c r="F3" s="54"/>
      <c r="G3" s="54"/>
      <c r="H3" s="54"/>
      <c r="I3" s="55"/>
      <c r="J3" s="2"/>
      <c r="K3" s="2"/>
      <c r="L3" s="2"/>
      <c r="M3" s="3"/>
    </row>
    <row r="4" spans="1:13" ht="16.2" thickBot="1">
      <c r="A4" s="4" t="s">
        <v>4</v>
      </c>
      <c r="B4" s="5" t="s">
        <v>5</v>
      </c>
      <c r="C4" s="6" t="s">
        <v>6</v>
      </c>
      <c r="D4" s="7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9" t="s">
        <v>12</v>
      </c>
      <c r="J4" s="10" t="s">
        <v>13</v>
      </c>
      <c r="K4" s="10" t="s">
        <v>14</v>
      </c>
      <c r="L4" s="10" t="s">
        <v>15</v>
      </c>
      <c r="M4" s="10" t="s">
        <v>16</v>
      </c>
    </row>
    <row r="5" spans="1:13" ht="15.6">
      <c r="A5" s="11" t="s">
        <v>17</v>
      </c>
      <c r="B5" s="12" t="s">
        <v>18</v>
      </c>
      <c r="C5" s="13" t="s">
        <v>19</v>
      </c>
      <c r="D5" s="14">
        <v>16</v>
      </c>
      <c r="E5" s="15">
        <v>123</v>
      </c>
      <c r="F5" s="15">
        <v>134</v>
      </c>
      <c r="G5" s="16"/>
      <c r="H5" s="16"/>
      <c r="I5" s="15">
        <v>5</v>
      </c>
      <c r="J5" s="17">
        <f>SUM(D5:I5)</f>
        <v>278</v>
      </c>
      <c r="K5" s="17"/>
      <c r="L5" s="18" t="s">
        <v>20</v>
      </c>
      <c r="M5" s="19" t="str">
        <f>REPT("g",L5/10)</f>
        <v>ggggggggg</v>
      </c>
    </row>
    <row r="6" spans="1:13" ht="15.6">
      <c r="A6" s="20" t="s">
        <v>21</v>
      </c>
      <c r="B6" s="21" t="s">
        <v>22</v>
      </c>
      <c r="C6" s="22" t="s">
        <v>19</v>
      </c>
      <c r="D6" s="23"/>
      <c r="E6" s="24">
        <v>65</v>
      </c>
      <c r="F6" s="24">
        <v>72</v>
      </c>
      <c r="G6" s="16"/>
      <c r="H6" s="16"/>
      <c r="I6" s="16"/>
      <c r="J6" s="25">
        <f>SUM(D6:H6)</f>
        <v>137</v>
      </c>
      <c r="K6" s="25"/>
      <c r="L6" s="18" t="s">
        <v>23</v>
      </c>
      <c r="M6" s="19" t="str">
        <f>REPT("g",L6/10)</f>
        <v>ggggg</v>
      </c>
    </row>
    <row r="7" spans="1:13" ht="15.6">
      <c r="A7" s="20" t="s">
        <v>24</v>
      </c>
      <c r="B7" s="21" t="s">
        <v>25</v>
      </c>
      <c r="C7" s="22" t="s">
        <v>26</v>
      </c>
      <c r="D7" s="23"/>
      <c r="E7" s="24">
        <v>230</v>
      </c>
      <c r="F7" s="24">
        <v>257</v>
      </c>
      <c r="G7" s="24">
        <v>10</v>
      </c>
      <c r="H7" s="16"/>
      <c r="I7" s="16"/>
      <c r="J7" s="25">
        <f>SUM(D7:H7)</f>
        <v>497</v>
      </c>
      <c r="K7" s="25"/>
      <c r="L7" s="25">
        <v>40</v>
      </c>
      <c r="M7" s="19" t="str">
        <f t="shared" ref="M7:M50" si="0">REPT("g",L7/10)</f>
        <v>gggg</v>
      </c>
    </row>
    <row r="8" spans="1:13" ht="15.6">
      <c r="A8" s="20" t="s">
        <v>27</v>
      </c>
      <c r="B8" s="21" t="s">
        <v>28</v>
      </c>
      <c r="C8" s="22" t="s">
        <v>29</v>
      </c>
      <c r="D8" s="23"/>
      <c r="E8" s="24">
        <v>85</v>
      </c>
      <c r="F8" s="24">
        <v>128</v>
      </c>
      <c r="G8" s="16"/>
      <c r="H8" s="16"/>
      <c r="I8" s="16"/>
      <c r="J8" s="25">
        <f>SUM(D8:H8)</f>
        <v>213</v>
      </c>
      <c r="K8" s="26" t="s">
        <v>30</v>
      </c>
      <c r="L8" s="25">
        <v>100</v>
      </c>
      <c r="M8" s="19" t="str">
        <f t="shared" si="0"/>
        <v>gggggggggg</v>
      </c>
    </row>
    <row r="9" spans="1:13" ht="15.6">
      <c r="A9" s="20" t="s">
        <v>31</v>
      </c>
      <c r="B9" s="21" t="s">
        <v>32</v>
      </c>
      <c r="C9" s="22" t="s">
        <v>33</v>
      </c>
      <c r="D9" s="27">
        <v>33</v>
      </c>
      <c r="E9" s="24">
        <v>573</v>
      </c>
      <c r="F9" s="24">
        <v>537</v>
      </c>
      <c r="G9" s="16"/>
      <c r="H9" s="24">
        <v>41</v>
      </c>
      <c r="I9" s="16"/>
      <c r="J9" s="25">
        <f>SUM(D9:H9)</f>
        <v>1184</v>
      </c>
      <c r="K9" s="25"/>
      <c r="L9" s="25">
        <v>20</v>
      </c>
      <c r="M9" s="19" t="str">
        <f t="shared" si="0"/>
        <v>gg</v>
      </c>
    </row>
    <row r="10" spans="1:13" ht="15.6">
      <c r="A10" s="20" t="s">
        <v>34</v>
      </c>
      <c r="B10" s="21" t="s">
        <v>35</v>
      </c>
      <c r="C10" s="22" t="s">
        <v>36</v>
      </c>
      <c r="D10" s="23"/>
      <c r="E10" s="24">
        <v>15</v>
      </c>
      <c r="F10" s="16"/>
      <c r="G10" s="16"/>
      <c r="H10" s="16"/>
      <c r="I10" s="16"/>
      <c r="J10" s="25">
        <f t="shared" ref="J10:J22" si="1">SUM(D10:H10)</f>
        <v>15</v>
      </c>
      <c r="K10" s="25"/>
      <c r="L10" s="25">
        <v>100</v>
      </c>
      <c r="M10" s="19" t="str">
        <f t="shared" si="0"/>
        <v>gggggggggg</v>
      </c>
    </row>
    <row r="11" spans="1:13" ht="15.6">
      <c r="A11" s="20" t="s">
        <v>37</v>
      </c>
      <c r="B11" s="21" t="s">
        <v>38</v>
      </c>
      <c r="C11" s="22" t="s">
        <v>39</v>
      </c>
      <c r="D11" s="23"/>
      <c r="E11" s="24">
        <v>31</v>
      </c>
      <c r="F11" s="16"/>
      <c r="G11" s="16"/>
      <c r="H11" s="16"/>
      <c r="I11" s="16"/>
      <c r="J11" s="25">
        <f t="shared" si="1"/>
        <v>31</v>
      </c>
      <c r="K11" s="25"/>
      <c r="L11" s="25">
        <v>100</v>
      </c>
      <c r="M11" s="19" t="str">
        <f t="shared" si="0"/>
        <v>gggggggggg</v>
      </c>
    </row>
    <row r="12" spans="1:13" ht="15.6">
      <c r="A12" s="28" t="s">
        <v>40</v>
      </c>
      <c r="B12" s="29" t="s">
        <v>41</v>
      </c>
      <c r="C12" s="30" t="s">
        <v>42</v>
      </c>
      <c r="D12" s="23"/>
      <c r="E12" s="31">
        <v>175</v>
      </c>
      <c r="F12" s="31">
        <v>181</v>
      </c>
      <c r="G12" s="16"/>
      <c r="H12" s="16"/>
      <c r="I12" s="16"/>
      <c r="J12" s="32">
        <f t="shared" si="1"/>
        <v>356</v>
      </c>
      <c r="K12" s="33" t="s">
        <v>43</v>
      </c>
      <c r="L12" s="32">
        <v>0</v>
      </c>
      <c r="M12" s="34" t="str">
        <f t="shared" si="0"/>
        <v/>
      </c>
    </row>
    <row r="13" spans="1:13" ht="15.6">
      <c r="A13" s="20" t="s">
        <v>44</v>
      </c>
      <c r="B13" s="21" t="s">
        <v>42</v>
      </c>
      <c r="C13" s="22" t="s">
        <v>45</v>
      </c>
      <c r="D13" s="27">
        <v>4</v>
      </c>
      <c r="E13" s="24">
        <v>249</v>
      </c>
      <c r="F13" s="24">
        <v>244</v>
      </c>
      <c r="G13" s="16"/>
      <c r="H13" s="16"/>
      <c r="I13" s="16"/>
      <c r="J13" s="25">
        <f t="shared" si="1"/>
        <v>497</v>
      </c>
      <c r="K13" s="25"/>
      <c r="L13" s="25">
        <v>100</v>
      </c>
      <c r="M13" s="19" t="str">
        <f t="shared" si="0"/>
        <v>gggggggggg</v>
      </c>
    </row>
    <row r="14" spans="1:13" ht="15.6">
      <c r="A14" s="20" t="s">
        <v>46</v>
      </c>
      <c r="B14" s="21" t="s">
        <v>47</v>
      </c>
      <c r="C14" s="22" t="s">
        <v>42</v>
      </c>
      <c r="D14" s="27">
        <v>24</v>
      </c>
      <c r="E14" s="24">
        <v>28</v>
      </c>
      <c r="F14" s="16"/>
      <c r="G14" s="16"/>
      <c r="H14" s="16"/>
      <c r="I14" s="16"/>
      <c r="J14" s="25">
        <f t="shared" si="1"/>
        <v>52</v>
      </c>
      <c r="K14" s="25"/>
      <c r="L14" s="25">
        <v>20</v>
      </c>
      <c r="M14" s="19" t="str">
        <f t="shared" si="0"/>
        <v>gg</v>
      </c>
    </row>
    <row r="15" spans="1:13" ht="15.6">
      <c r="A15" s="20" t="s">
        <v>48</v>
      </c>
      <c r="B15" s="21" t="s">
        <v>49</v>
      </c>
      <c r="C15" s="22" t="s">
        <v>50</v>
      </c>
      <c r="D15" s="23"/>
      <c r="E15" s="24">
        <v>38</v>
      </c>
      <c r="F15" s="24">
        <v>80</v>
      </c>
      <c r="G15" s="16"/>
      <c r="H15" s="16"/>
      <c r="I15" s="16"/>
      <c r="J15" s="25">
        <f t="shared" si="1"/>
        <v>118</v>
      </c>
      <c r="K15" s="25"/>
      <c r="L15" s="25">
        <v>100</v>
      </c>
      <c r="M15" s="19" t="str">
        <f t="shared" si="0"/>
        <v>gggggggggg</v>
      </c>
    </row>
    <row r="16" spans="1:13" ht="15.6">
      <c r="A16" s="20" t="s">
        <v>51</v>
      </c>
      <c r="B16" s="21" t="s">
        <v>52</v>
      </c>
      <c r="C16" s="22" t="s">
        <v>53</v>
      </c>
      <c r="D16" s="23"/>
      <c r="E16" s="24">
        <v>26</v>
      </c>
      <c r="F16" s="16"/>
      <c r="G16" s="16"/>
      <c r="H16" s="16"/>
      <c r="I16" s="16"/>
      <c r="J16" s="25">
        <f t="shared" si="1"/>
        <v>26</v>
      </c>
      <c r="K16" s="25"/>
      <c r="L16" s="25">
        <v>10</v>
      </c>
      <c r="M16" s="19" t="str">
        <f t="shared" si="0"/>
        <v>g</v>
      </c>
    </row>
    <row r="17" spans="1:13" ht="15.6">
      <c r="A17" s="20" t="s">
        <v>54</v>
      </c>
      <c r="B17" s="21" t="s">
        <v>55</v>
      </c>
      <c r="C17" s="22" t="s">
        <v>42</v>
      </c>
      <c r="D17" s="23"/>
      <c r="E17" s="24">
        <v>8</v>
      </c>
      <c r="F17" s="16"/>
      <c r="G17" s="16"/>
      <c r="H17" s="16"/>
      <c r="I17" s="16"/>
      <c r="J17" s="25">
        <f t="shared" si="1"/>
        <v>8</v>
      </c>
      <c r="K17" s="25"/>
      <c r="L17" s="25">
        <v>0</v>
      </c>
      <c r="M17" s="19" t="str">
        <f t="shared" si="0"/>
        <v/>
      </c>
    </row>
    <row r="18" spans="1:13" ht="15.6">
      <c r="A18" s="20" t="s">
        <v>56</v>
      </c>
      <c r="B18" s="21" t="s">
        <v>57</v>
      </c>
      <c r="C18" s="22" t="s">
        <v>58</v>
      </c>
      <c r="D18" s="23"/>
      <c r="E18" s="24">
        <v>22</v>
      </c>
      <c r="F18" s="16"/>
      <c r="G18" s="16"/>
      <c r="H18" s="16"/>
      <c r="I18" s="16"/>
      <c r="J18" s="25">
        <f t="shared" si="1"/>
        <v>22</v>
      </c>
      <c r="K18" s="25"/>
      <c r="L18" s="25">
        <v>0</v>
      </c>
      <c r="M18" s="19" t="str">
        <f t="shared" si="0"/>
        <v/>
      </c>
    </row>
    <row r="19" spans="1:13" ht="15.6">
      <c r="A19" s="20" t="s">
        <v>59</v>
      </c>
      <c r="B19" s="21" t="s">
        <v>60</v>
      </c>
      <c r="C19" s="22" t="s">
        <v>61</v>
      </c>
      <c r="D19" s="23"/>
      <c r="E19" s="24">
        <v>29</v>
      </c>
      <c r="F19" s="16"/>
      <c r="G19" s="16"/>
      <c r="H19" s="16"/>
      <c r="I19" s="16"/>
      <c r="J19" s="25">
        <f t="shared" si="1"/>
        <v>29</v>
      </c>
      <c r="K19" s="25"/>
      <c r="L19" s="25">
        <v>0</v>
      </c>
      <c r="M19" s="19" t="str">
        <f t="shared" si="0"/>
        <v/>
      </c>
    </row>
    <row r="20" spans="1:13" ht="15.6">
      <c r="A20" s="20" t="s">
        <v>62</v>
      </c>
      <c r="B20" s="21" t="s">
        <v>63</v>
      </c>
      <c r="C20" s="22" t="s">
        <v>64</v>
      </c>
      <c r="D20" s="27">
        <v>12</v>
      </c>
      <c r="E20" s="24">
        <v>37</v>
      </c>
      <c r="F20" s="24">
        <v>32</v>
      </c>
      <c r="G20" s="16"/>
      <c r="H20" s="16"/>
      <c r="I20" s="16"/>
      <c r="J20" s="25">
        <f t="shared" si="1"/>
        <v>81</v>
      </c>
      <c r="K20" s="25"/>
      <c r="L20" s="25">
        <v>100</v>
      </c>
      <c r="M20" s="19" t="str">
        <f t="shared" si="0"/>
        <v>gggggggggg</v>
      </c>
    </row>
    <row r="21" spans="1:13" ht="15.6">
      <c r="A21" s="20" t="s">
        <v>65</v>
      </c>
      <c r="B21" s="21" t="s">
        <v>66</v>
      </c>
      <c r="C21" s="22" t="s">
        <v>42</v>
      </c>
      <c r="D21" s="23"/>
      <c r="E21" s="24">
        <v>4</v>
      </c>
      <c r="F21" s="16"/>
      <c r="G21" s="16"/>
      <c r="H21" s="16"/>
      <c r="I21" s="16"/>
      <c r="J21" s="25">
        <f t="shared" si="1"/>
        <v>4</v>
      </c>
      <c r="K21" s="25"/>
      <c r="L21" s="25">
        <v>0</v>
      </c>
      <c r="M21" s="19" t="str">
        <f t="shared" si="0"/>
        <v/>
      </c>
    </row>
    <row r="22" spans="1:13" ht="15.6">
      <c r="A22" s="20" t="s">
        <v>67</v>
      </c>
      <c r="B22" s="21" t="s">
        <v>68</v>
      </c>
      <c r="C22" s="22" t="s">
        <v>42</v>
      </c>
      <c r="D22" s="23"/>
      <c r="E22" s="24">
        <v>8</v>
      </c>
      <c r="F22" s="16"/>
      <c r="G22" s="16"/>
      <c r="H22" s="16"/>
      <c r="I22" s="16"/>
      <c r="J22" s="25">
        <f t="shared" si="1"/>
        <v>8</v>
      </c>
      <c r="K22" s="25"/>
      <c r="L22" s="25">
        <v>0</v>
      </c>
      <c r="M22" s="19" t="str">
        <f t="shared" si="0"/>
        <v/>
      </c>
    </row>
    <row r="23" spans="1:13" ht="15.6">
      <c r="A23" s="20" t="s">
        <v>69</v>
      </c>
      <c r="B23" s="21" t="s">
        <v>70</v>
      </c>
      <c r="C23" s="22" t="s">
        <v>71</v>
      </c>
      <c r="D23" s="23"/>
      <c r="E23" s="24">
        <v>743</v>
      </c>
      <c r="F23" s="24">
        <v>404</v>
      </c>
      <c r="G23" s="24">
        <v>210</v>
      </c>
      <c r="H23" s="16"/>
      <c r="I23" s="16"/>
      <c r="J23" s="25">
        <f t="shared" ref="J23:J35" si="2">SUM(D23:I23)</f>
        <v>1357</v>
      </c>
      <c r="K23" s="25"/>
      <c r="L23" s="25">
        <v>10</v>
      </c>
      <c r="M23" s="19" t="str">
        <f t="shared" si="0"/>
        <v>g</v>
      </c>
    </row>
    <row r="24" spans="1:13" ht="15.6">
      <c r="A24" s="20" t="s">
        <v>72</v>
      </c>
      <c r="B24" s="21" t="s">
        <v>73</v>
      </c>
      <c r="C24" s="22" t="s">
        <v>74</v>
      </c>
      <c r="D24" s="23"/>
      <c r="E24" s="24">
        <v>67</v>
      </c>
      <c r="F24" s="16"/>
      <c r="G24" s="16"/>
      <c r="H24" s="16"/>
      <c r="I24" s="16"/>
      <c r="J24" s="25">
        <f t="shared" si="2"/>
        <v>67</v>
      </c>
      <c r="K24" s="25"/>
      <c r="L24" s="25">
        <v>20</v>
      </c>
      <c r="M24" s="19" t="str">
        <f t="shared" si="0"/>
        <v>gg</v>
      </c>
    </row>
    <row r="25" spans="1:13" ht="15.6">
      <c r="A25" s="20" t="s">
        <v>75</v>
      </c>
      <c r="B25" s="21" t="s">
        <v>76</v>
      </c>
      <c r="C25" s="22" t="s">
        <v>42</v>
      </c>
      <c r="D25" s="23"/>
      <c r="E25" s="24">
        <v>86</v>
      </c>
      <c r="F25" s="15">
        <v>4</v>
      </c>
      <c r="G25" s="16"/>
      <c r="H25" s="16"/>
      <c r="I25" s="16"/>
      <c r="J25" s="25">
        <f t="shared" si="2"/>
        <v>90</v>
      </c>
      <c r="K25" s="25"/>
      <c r="L25" s="25">
        <v>100</v>
      </c>
      <c r="M25" s="19" t="str">
        <f t="shared" si="0"/>
        <v>gggggggggg</v>
      </c>
    </row>
    <row r="26" spans="1:13" ht="15.6">
      <c r="A26" s="20" t="s">
        <v>77</v>
      </c>
      <c r="B26" s="21" t="s">
        <v>78</v>
      </c>
      <c r="C26" s="22" t="s">
        <v>42</v>
      </c>
      <c r="D26" s="27">
        <v>65</v>
      </c>
      <c r="E26" s="24">
        <v>363</v>
      </c>
      <c r="F26" s="24">
        <v>99</v>
      </c>
      <c r="G26" s="16"/>
      <c r="H26" s="16"/>
      <c r="I26" s="16"/>
      <c r="J26" s="25">
        <f t="shared" si="2"/>
        <v>527</v>
      </c>
      <c r="K26" s="25"/>
      <c r="L26" s="25">
        <v>80</v>
      </c>
      <c r="M26" s="19" t="str">
        <f t="shared" si="0"/>
        <v>gggggggg</v>
      </c>
    </row>
    <row r="27" spans="1:13" ht="15.6">
      <c r="A27" s="20" t="s">
        <v>23</v>
      </c>
      <c r="B27" s="21" t="s">
        <v>79</v>
      </c>
      <c r="C27" s="22" t="s">
        <v>80</v>
      </c>
      <c r="D27" s="23"/>
      <c r="E27" s="24">
        <v>77</v>
      </c>
      <c r="F27" s="16"/>
      <c r="G27" s="16"/>
      <c r="H27" s="16"/>
      <c r="I27" s="16"/>
      <c r="J27" s="25">
        <f t="shared" si="2"/>
        <v>77</v>
      </c>
      <c r="K27" s="25"/>
      <c r="L27" s="25">
        <v>100</v>
      </c>
      <c r="M27" s="19" t="str">
        <f t="shared" si="0"/>
        <v>gggggggggg</v>
      </c>
    </row>
    <row r="28" spans="1:13" ht="15.6">
      <c r="A28" s="20" t="s">
        <v>81</v>
      </c>
      <c r="B28" s="21" t="s">
        <v>82</v>
      </c>
      <c r="C28" s="22" t="s">
        <v>83</v>
      </c>
      <c r="D28" s="23"/>
      <c r="E28" s="24">
        <v>57</v>
      </c>
      <c r="F28" s="16"/>
      <c r="G28" s="16"/>
      <c r="H28" s="16"/>
      <c r="I28" s="16"/>
      <c r="J28" s="25">
        <f t="shared" si="2"/>
        <v>57</v>
      </c>
      <c r="K28" s="25"/>
      <c r="L28" s="25">
        <v>0</v>
      </c>
      <c r="M28" s="19" t="str">
        <f t="shared" si="0"/>
        <v/>
      </c>
    </row>
    <row r="29" spans="1:13" ht="15.6">
      <c r="A29" s="20" t="s">
        <v>84</v>
      </c>
      <c r="B29" s="21" t="s">
        <v>85</v>
      </c>
      <c r="C29" s="22" t="s">
        <v>42</v>
      </c>
      <c r="D29" s="23"/>
      <c r="E29" s="24">
        <v>10</v>
      </c>
      <c r="F29" s="16"/>
      <c r="G29" s="16"/>
      <c r="H29" s="16"/>
      <c r="I29" s="16"/>
      <c r="J29" s="25">
        <f t="shared" si="2"/>
        <v>10</v>
      </c>
      <c r="K29" s="25"/>
      <c r="L29" s="25">
        <v>0</v>
      </c>
      <c r="M29" s="19" t="str">
        <f t="shared" si="0"/>
        <v/>
      </c>
    </row>
    <row r="30" spans="1:13" ht="15.6">
      <c r="A30" s="20" t="s">
        <v>86</v>
      </c>
      <c r="B30" s="21" t="s">
        <v>87</v>
      </c>
      <c r="C30" s="22" t="s">
        <v>42</v>
      </c>
      <c r="D30" s="23"/>
      <c r="E30" s="24">
        <v>3</v>
      </c>
      <c r="F30" s="16"/>
      <c r="G30" s="16"/>
      <c r="H30" s="16"/>
      <c r="I30" s="16"/>
      <c r="J30" s="25">
        <f t="shared" si="2"/>
        <v>3</v>
      </c>
      <c r="K30" s="25"/>
      <c r="L30" s="25">
        <v>0</v>
      </c>
      <c r="M30" s="19" t="str">
        <f t="shared" si="0"/>
        <v/>
      </c>
    </row>
    <row r="31" spans="1:13" ht="15.6">
      <c r="A31" s="20" t="s">
        <v>88</v>
      </c>
      <c r="B31" s="21" t="s">
        <v>89</v>
      </c>
      <c r="C31" s="22" t="s">
        <v>42</v>
      </c>
      <c r="D31" s="23"/>
      <c r="E31" s="24">
        <v>2</v>
      </c>
      <c r="F31" s="16"/>
      <c r="G31" s="16"/>
      <c r="H31" s="16"/>
      <c r="I31" s="16"/>
      <c r="J31" s="25">
        <f t="shared" si="2"/>
        <v>2</v>
      </c>
      <c r="K31" s="25"/>
      <c r="L31" s="25">
        <v>0</v>
      </c>
      <c r="M31" s="19" t="str">
        <f t="shared" si="0"/>
        <v/>
      </c>
    </row>
    <row r="32" spans="1:13" ht="15.6">
      <c r="A32" s="20" t="s">
        <v>90</v>
      </c>
      <c r="B32" s="21" t="s">
        <v>91</v>
      </c>
      <c r="C32" s="22" t="s">
        <v>42</v>
      </c>
      <c r="D32" s="23"/>
      <c r="E32" s="24">
        <v>2</v>
      </c>
      <c r="F32" s="16"/>
      <c r="G32" s="16"/>
      <c r="H32" s="16"/>
      <c r="I32" s="16"/>
      <c r="J32" s="25">
        <f t="shared" si="2"/>
        <v>2</v>
      </c>
      <c r="K32" s="25"/>
      <c r="L32" s="25">
        <v>0</v>
      </c>
      <c r="M32" s="19" t="str">
        <f t="shared" si="0"/>
        <v/>
      </c>
    </row>
    <row r="33" spans="1:13" ht="15.6">
      <c r="A33" s="20" t="s">
        <v>92</v>
      </c>
      <c r="B33" s="21" t="s">
        <v>93</v>
      </c>
      <c r="C33" s="22" t="s">
        <v>42</v>
      </c>
      <c r="D33" s="23"/>
      <c r="E33" s="24">
        <v>2</v>
      </c>
      <c r="F33" s="16"/>
      <c r="G33" s="16"/>
      <c r="H33" s="16"/>
      <c r="I33" s="16"/>
      <c r="J33" s="25">
        <f t="shared" si="2"/>
        <v>2</v>
      </c>
      <c r="K33" s="25"/>
      <c r="L33" s="25">
        <v>0</v>
      </c>
      <c r="M33" s="19" t="str">
        <f t="shared" si="0"/>
        <v/>
      </c>
    </row>
    <row r="34" spans="1:13" ht="15.6">
      <c r="A34" s="20" t="s">
        <v>94</v>
      </c>
      <c r="B34" s="21" t="s">
        <v>95</v>
      </c>
      <c r="C34" s="22" t="s">
        <v>42</v>
      </c>
      <c r="D34" s="23"/>
      <c r="E34" s="24">
        <v>2</v>
      </c>
      <c r="F34" s="16"/>
      <c r="G34" s="16"/>
      <c r="H34" s="16"/>
      <c r="I34" s="16"/>
      <c r="J34" s="25">
        <f t="shared" si="2"/>
        <v>2</v>
      </c>
      <c r="K34" s="25"/>
      <c r="L34" s="25">
        <v>0</v>
      </c>
      <c r="M34" s="19" t="str">
        <f t="shared" si="0"/>
        <v/>
      </c>
    </row>
    <row r="35" spans="1:13" ht="15.6">
      <c r="A35" s="20" t="s">
        <v>96</v>
      </c>
      <c r="B35" s="21" t="s">
        <v>97</v>
      </c>
      <c r="C35" s="22" t="s">
        <v>42</v>
      </c>
      <c r="D35" s="23"/>
      <c r="E35" s="24">
        <v>2</v>
      </c>
      <c r="F35" s="16"/>
      <c r="G35" s="16"/>
      <c r="H35" s="16"/>
      <c r="I35" s="16"/>
      <c r="J35" s="25">
        <f t="shared" si="2"/>
        <v>2</v>
      </c>
      <c r="K35" s="25"/>
      <c r="L35" s="25">
        <v>0</v>
      </c>
      <c r="M35" s="19" t="str">
        <f t="shared" si="0"/>
        <v/>
      </c>
    </row>
    <row r="36" spans="1:13" ht="15.6">
      <c r="A36" s="20" t="s">
        <v>98</v>
      </c>
      <c r="B36" s="21" t="s">
        <v>99</v>
      </c>
      <c r="C36" s="22" t="s">
        <v>100</v>
      </c>
      <c r="D36" s="27">
        <v>41</v>
      </c>
      <c r="E36" s="24">
        <v>382</v>
      </c>
      <c r="F36" s="24">
        <v>502</v>
      </c>
      <c r="G36" s="16"/>
      <c r="H36" s="24">
        <v>13</v>
      </c>
      <c r="I36" s="16"/>
      <c r="J36" s="25">
        <f>SUM(D36:I36)</f>
        <v>938</v>
      </c>
      <c r="K36" s="25"/>
      <c r="L36" s="25">
        <v>20</v>
      </c>
      <c r="M36" s="19" t="str">
        <f t="shared" si="0"/>
        <v>gg</v>
      </c>
    </row>
    <row r="37" spans="1:13" ht="15.6">
      <c r="A37" s="20" t="s">
        <v>101</v>
      </c>
      <c r="B37" s="21" t="s">
        <v>102</v>
      </c>
      <c r="C37" s="22" t="s">
        <v>42</v>
      </c>
      <c r="D37" s="23"/>
      <c r="E37" s="24">
        <v>57</v>
      </c>
      <c r="F37" s="24">
        <v>51</v>
      </c>
      <c r="G37" s="16"/>
      <c r="H37" s="16"/>
      <c r="I37" s="16"/>
      <c r="J37" s="25">
        <f t="shared" ref="J37:J41" si="3">SUM(D37:I37)</f>
        <v>108</v>
      </c>
      <c r="K37" s="25"/>
      <c r="L37" s="25">
        <v>100</v>
      </c>
      <c r="M37" s="19" t="str">
        <f t="shared" si="0"/>
        <v>gggggggggg</v>
      </c>
    </row>
    <row r="38" spans="1:13" ht="15.6">
      <c r="A38" s="20" t="s">
        <v>103</v>
      </c>
      <c r="B38" s="21" t="s">
        <v>104</v>
      </c>
      <c r="C38" s="22" t="s">
        <v>42</v>
      </c>
      <c r="D38" s="23"/>
      <c r="E38" s="24">
        <v>6</v>
      </c>
      <c r="F38" s="16"/>
      <c r="G38" s="16"/>
      <c r="H38" s="16"/>
      <c r="I38" s="16"/>
      <c r="J38" s="25">
        <f t="shared" si="3"/>
        <v>6</v>
      </c>
      <c r="K38" s="25"/>
      <c r="L38" s="25">
        <v>0</v>
      </c>
      <c r="M38" s="19" t="str">
        <f t="shared" si="0"/>
        <v/>
      </c>
    </row>
    <row r="39" spans="1:13" ht="15.6">
      <c r="A39" s="20" t="s">
        <v>105</v>
      </c>
      <c r="B39" s="21" t="s">
        <v>106</v>
      </c>
      <c r="C39" s="22" t="s">
        <v>42</v>
      </c>
      <c r="D39" s="23"/>
      <c r="E39" s="24">
        <v>6</v>
      </c>
      <c r="F39" s="16"/>
      <c r="G39" s="16"/>
      <c r="H39" s="16"/>
      <c r="I39" s="16"/>
      <c r="J39" s="25">
        <f t="shared" si="3"/>
        <v>6</v>
      </c>
      <c r="K39" s="25"/>
      <c r="L39" s="25">
        <v>0</v>
      </c>
      <c r="M39" s="19" t="str">
        <f t="shared" si="0"/>
        <v/>
      </c>
    </row>
    <row r="40" spans="1:13" ht="15.6">
      <c r="A40" s="20" t="s">
        <v>107</v>
      </c>
      <c r="B40" s="21" t="s">
        <v>108</v>
      </c>
      <c r="C40" s="22"/>
      <c r="D40" s="23"/>
      <c r="E40" s="24">
        <v>8</v>
      </c>
      <c r="F40" s="16"/>
      <c r="G40" s="16"/>
      <c r="H40" s="16"/>
      <c r="I40" s="16"/>
      <c r="J40" s="25">
        <f t="shared" si="3"/>
        <v>8</v>
      </c>
      <c r="K40" s="25"/>
      <c r="L40" s="25">
        <v>0</v>
      </c>
      <c r="M40" s="19" t="str">
        <f t="shared" si="0"/>
        <v/>
      </c>
    </row>
    <row r="41" spans="1:13" ht="15.6">
      <c r="A41" s="20" t="s">
        <v>109</v>
      </c>
      <c r="B41" s="21" t="s">
        <v>110</v>
      </c>
      <c r="C41" s="22" t="s">
        <v>42</v>
      </c>
      <c r="D41" s="23"/>
      <c r="E41" s="24">
        <v>2</v>
      </c>
      <c r="F41" s="16"/>
      <c r="G41" s="16"/>
      <c r="H41" s="16"/>
      <c r="I41" s="16"/>
      <c r="J41" s="25">
        <f t="shared" si="3"/>
        <v>2</v>
      </c>
      <c r="K41" s="25"/>
      <c r="L41" s="25">
        <v>0</v>
      </c>
      <c r="M41" s="19" t="str">
        <f t="shared" si="0"/>
        <v/>
      </c>
    </row>
    <row r="42" spans="1:13" ht="15.6">
      <c r="A42" s="20" t="s">
        <v>111</v>
      </c>
      <c r="B42" s="21" t="s">
        <v>112</v>
      </c>
      <c r="C42" s="22" t="s">
        <v>42</v>
      </c>
      <c r="D42" s="23"/>
      <c r="E42" s="24">
        <v>57</v>
      </c>
      <c r="F42" s="16"/>
      <c r="G42" s="16"/>
      <c r="H42" s="16"/>
      <c r="I42" s="16"/>
      <c r="J42" s="25">
        <f>SUM(D42:I42)</f>
        <v>57</v>
      </c>
      <c r="K42" s="25"/>
      <c r="L42" s="25">
        <v>100</v>
      </c>
      <c r="M42" s="19" t="str">
        <f t="shared" si="0"/>
        <v>gggggggggg</v>
      </c>
    </row>
    <row r="43" spans="1:13" ht="15.6">
      <c r="A43" s="20" t="s">
        <v>113</v>
      </c>
      <c r="B43" s="21" t="s">
        <v>114</v>
      </c>
      <c r="C43" s="22" t="s">
        <v>42</v>
      </c>
      <c r="D43" s="23"/>
      <c r="E43" s="24">
        <v>8</v>
      </c>
      <c r="F43" s="16"/>
      <c r="G43" s="16"/>
      <c r="H43" s="16"/>
      <c r="I43" s="16"/>
      <c r="J43" s="25">
        <f t="shared" ref="J43:J45" si="4">SUM(D43:I43)</f>
        <v>8</v>
      </c>
      <c r="K43" s="25"/>
      <c r="L43" s="25">
        <v>100</v>
      </c>
      <c r="M43" s="19" t="str">
        <f t="shared" si="0"/>
        <v>gggggggggg</v>
      </c>
    </row>
    <row r="44" spans="1:13" ht="15.6">
      <c r="A44" s="20" t="s">
        <v>115</v>
      </c>
      <c r="B44" s="21" t="s">
        <v>116</v>
      </c>
      <c r="C44" s="22" t="s">
        <v>42</v>
      </c>
      <c r="D44" s="23"/>
      <c r="E44" s="24">
        <v>4</v>
      </c>
      <c r="F44" s="16"/>
      <c r="G44" s="16"/>
      <c r="H44" s="16"/>
      <c r="I44" s="16"/>
      <c r="J44" s="25">
        <f t="shared" si="4"/>
        <v>4</v>
      </c>
      <c r="K44" s="25"/>
      <c r="L44" s="25">
        <v>0</v>
      </c>
      <c r="M44" s="19" t="str">
        <f t="shared" si="0"/>
        <v/>
      </c>
    </row>
    <row r="45" spans="1:13" ht="15.6">
      <c r="A45" s="20" t="s">
        <v>117</v>
      </c>
      <c r="B45" s="21" t="s">
        <v>118</v>
      </c>
      <c r="C45" s="22" t="s">
        <v>42</v>
      </c>
      <c r="D45" s="23"/>
      <c r="E45" s="24">
        <v>4</v>
      </c>
      <c r="F45" s="16"/>
      <c r="G45" s="16"/>
      <c r="H45" s="16"/>
      <c r="I45" s="16"/>
      <c r="J45" s="25">
        <f t="shared" si="4"/>
        <v>4</v>
      </c>
      <c r="K45" s="25"/>
      <c r="L45" s="25">
        <v>0</v>
      </c>
      <c r="M45" s="19" t="str">
        <f t="shared" si="0"/>
        <v/>
      </c>
    </row>
    <row r="46" spans="1:13" ht="15.6">
      <c r="A46" s="20" t="s">
        <v>119</v>
      </c>
      <c r="B46" s="21" t="s">
        <v>120</v>
      </c>
      <c r="C46" s="22" t="s">
        <v>121</v>
      </c>
      <c r="D46" s="23"/>
      <c r="E46" s="24">
        <v>345</v>
      </c>
      <c r="F46" s="24">
        <v>358</v>
      </c>
      <c r="G46" s="16"/>
      <c r="H46" s="16"/>
      <c r="I46" s="35">
        <v>24</v>
      </c>
      <c r="J46" s="25">
        <f>SUM(D46:I46)</f>
        <v>727</v>
      </c>
      <c r="K46" s="25" t="s">
        <v>132</v>
      </c>
      <c r="L46" s="25">
        <v>100</v>
      </c>
      <c r="M46" s="19" t="str">
        <f t="shared" si="0"/>
        <v>gggggggggg</v>
      </c>
    </row>
    <row r="47" spans="1:13" ht="15.6">
      <c r="A47" s="20" t="s">
        <v>122</v>
      </c>
      <c r="B47" s="21" t="s">
        <v>123</v>
      </c>
      <c r="C47" s="22" t="s">
        <v>42</v>
      </c>
      <c r="D47" s="23"/>
      <c r="E47" s="24">
        <v>2</v>
      </c>
      <c r="F47" s="16"/>
      <c r="G47" s="16"/>
      <c r="H47" s="16"/>
      <c r="I47" s="16"/>
      <c r="J47" s="25">
        <f t="shared" ref="J47:J49" si="5">SUM(D47:I47)</f>
        <v>2</v>
      </c>
      <c r="K47" s="25"/>
      <c r="L47" s="25">
        <v>100</v>
      </c>
      <c r="M47" s="19" t="str">
        <f t="shared" si="0"/>
        <v>gggggggggg</v>
      </c>
    </row>
    <row r="48" spans="1:13" ht="15.6">
      <c r="A48" s="20" t="s">
        <v>124</v>
      </c>
      <c r="B48" s="21" t="s">
        <v>125</v>
      </c>
      <c r="C48" s="22" t="s">
        <v>42</v>
      </c>
      <c r="D48" s="23"/>
      <c r="E48" s="24">
        <v>2</v>
      </c>
      <c r="F48" s="16"/>
      <c r="G48" s="16"/>
      <c r="H48" s="16"/>
      <c r="I48" s="16"/>
      <c r="J48" s="25">
        <f t="shared" si="5"/>
        <v>2</v>
      </c>
      <c r="K48" s="25"/>
      <c r="L48" s="25">
        <v>100</v>
      </c>
      <c r="M48" s="19" t="str">
        <f t="shared" si="0"/>
        <v>gggggggggg</v>
      </c>
    </row>
    <row r="49" spans="1:13" ht="15.6">
      <c r="A49" s="20" t="s">
        <v>126</v>
      </c>
      <c r="B49" s="21" t="s">
        <v>127</v>
      </c>
      <c r="C49" s="22" t="s">
        <v>42</v>
      </c>
      <c r="D49" s="23"/>
      <c r="E49" s="24">
        <v>8</v>
      </c>
      <c r="F49" s="16"/>
      <c r="G49" s="16"/>
      <c r="H49" s="16"/>
      <c r="I49" s="16"/>
      <c r="J49" s="25">
        <f t="shared" si="5"/>
        <v>8</v>
      </c>
      <c r="K49" s="25"/>
      <c r="L49" s="25">
        <v>100</v>
      </c>
      <c r="M49" s="19" t="str">
        <f t="shared" si="0"/>
        <v>gggggggggg</v>
      </c>
    </row>
    <row r="50" spans="1:13" ht="16.2" thickBot="1">
      <c r="A50" s="36" t="s">
        <v>128</v>
      </c>
      <c r="B50" s="37" t="s">
        <v>129</v>
      </c>
      <c r="C50" s="38" t="s">
        <v>42</v>
      </c>
      <c r="D50" s="39"/>
      <c r="E50" s="40"/>
      <c r="F50" s="41"/>
      <c r="G50" s="41"/>
      <c r="H50" s="41"/>
      <c r="I50" s="42"/>
      <c r="J50" s="43"/>
      <c r="K50" s="44" t="s">
        <v>130</v>
      </c>
      <c r="L50" s="43"/>
      <c r="M50" s="45" t="str">
        <f t="shared" si="0"/>
        <v/>
      </c>
    </row>
    <row r="51" spans="1:13" ht="15.6">
      <c r="D51" s="46"/>
      <c r="E51" s="46"/>
      <c r="F51" s="46"/>
      <c r="G51" s="46"/>
      <c r="H51" s="46"/>
      <c r="I51" s="46"/>
      <c r="J51" s="47">
        <f>SUM(J5:J50)</f>
        <v>7634</v>
      </c>
      <c r="K51" s="47"/>
      <c r="L51" s="47"/>
    </row>
  </sheetData>
  <mergeCells count="5">
    <mergeCell ref="A1:B1"/>
    <mergeCell ref="C1:L1"/>
    <mergeCell ref="A2:M2"/>
    <mergeCell ref="A3:C3"/>
    <mergeCell ref="D3:I3"/>
  </mergeCells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16670F-1F69-42C3-A9B4-04378B9061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14439D-E39B-4E6F-92A0-8E69CAFE0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02DC83-82DA-46F2-9BDD-06DD73ADB9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6 Eclairages 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CABARROU-BORDES</dc:creator>
  <cp:lastModifiedBy>Elisabeth VU-TUYET-HANG</cp:lastModifiedBy>
  <cp:lastPrinted>2025-07-21T13:13:28Z</cp:lastPrinted>
  <dcterms:created xsi:type="dcterms:W3CDTF">2025-07-01T14:46:12Z</dcterms:created>
  <dcterms:modified xsi:type="dcterms:W3CDTF">2025-07-21T13:13:39Z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